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2 INFORMACION PRESUPUESTARIA\"/>
    </mc:Choice>
  </mc:AlternateContent>
  <xr:revisionPtr revIDLastSave="0" documentId="13_ncr:1_{A3A2FBC9-4A43-42D4-B615-0C42EBA644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30" i="1"/>
  <c r="I30" i="1" s="1"/>
  <c r="F29" i="1"/>
  <c r="I29" i="1" s="1"/>
  <c r="F28" i="1"/>
  <c r="F27" i="1"/>
  <c r="I27" i="1" s="1"/>
  <c r="H26" i="1"/>
  <c r="G26" i="1"/>
  <c r="E26" i="1"/>
  <c r="D26" i="1"/>
  <c r="F25" i="1"/>
  <c r="F23" i="1" s="1"/>
  <c r="F24" i="1"/>
  <c r="I24" i="1" s="1"/>
  <c r="H23" i="1"/>
  <c r="G23" i="1"/>
  <c r="E23" i="1"/>
  <c r="D23" i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E10" i="1"/>
  <c r="D10" i="1"/>
  <c r="F9" i="1"/>
  <c r="I9" i="1" s="1"/>
  <c r="F8" i="1"/>
  <c r="I8" i="1" s="1"/>
  <c r="H7" i="1"/>
  <c r="G7" i="1"/>
  <c r="E7" i="1"/>
  <c r="D7" i="1"/>
  <c r="F6" i="1"/>
  <c r="I6" i="1" s="1"/>
  <c r="I7" i="1" l="1"/>
  <c r="I25" i="1"/>
  <c r="F7" i="1"/>
  <c r="F26" i="1"/>
  <c r="F19" i="1"/>
  <c r="I23" i="1"/>
  <c r="G37" i="1"/>
  <c r="H37" i="1"/>
  <c r="E37" i="1"/>
  <c r="D37" i="1"/>
  <c r="F10" i="1"/>
  <c r="F37" i="1" s="1"/>
  <c r="I10" i="1"/>
  <c r="I19" i="1"/>
  <c r="I28" i="1"/>
  <c r="I26" i="1" s="1"/>
  <c r="I37" i="1" l="1"/>
</calcChain>
</file>

<file path=xl/sharedStrings.xml><?xml version="1.0" encoding="utf-8"?>
<sst xmlns="http://schemas.openxmlformats.org/spreadsheetml/2006/main" count="48" uniqueCount="47">
  <si>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</si>
  <si>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</si>
  <si>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</si>
  <si>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</si>
  <si>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</si>
  <si>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</si>
  <si>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</si>
  <si>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</si>
  <si>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</si>
  <si>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</si>
  <si>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</si>
  <si>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</si>
  <si>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</si>
  <si>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</si>
  <si>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</si>
  <si>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</si>
  <si>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</si>
  <si>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</si>
  <si>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</si>
  <si>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</si>
  <si>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</si>
  <si>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</si>
  <si>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</si>
  <si>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</si>
  <si>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</si>
  <si>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</si>
  <si>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</si>
  <si>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</si>
  <si>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</si>
  <si>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</si>
  <si>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</si>
  <si>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</si>
  <si>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</si>
  <si>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</si>
  <si>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</si>
  <si>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</si>
  <si>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</si>
  <si>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</si>
  <si>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</si>
  <si>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</si>
  <si>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</si>
  <si>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_______________________________________</t>
  </si>
  <si>
    <t>Arq. Amador Rodríguez Ramírez</t>
  </si>
  <si>
    <t>C.P. Marcelo García Peralta</t>
  </si>
  <si>
    <t>Director General</t>
  </si>
  <si>
    <t>Director de Finanzas y Administración</t>
  </si>
  <si>
    <t>Instituto Municipal de Vivienda de León, Guanajuato (IMUVI)
Gasto por Categoría Programática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</si>
</sst>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showGridLines="0" tabSelected="1" zoomScaleNormal="100" zoomScaleSheetLayoutView="9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46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v>0</v>
      </c>
      <c r="E6" s="18">
        <v>0</v>
      </c>
      <c r="F6" s="18">
        <f>+D6+E6</f>
        <v>0</v>
      </c>
      <c r="G6" s="18">
        <v>0</v>
      </c>
      <c r="H6" s="18">
        <v>0</v>
      </c>
      <c r="I6" s="18">
        <f>+F6-G6</f>
        <v>0</v>
      </c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 t="shared" ref="E7:I7" si="0">SUM(E8:E9)</f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+D8+E8</f>
        <v>0</v>
      </c>
      <c r="G8" s="20">
        <v>0</v>
      </c>
      <c r="H8" s="20">
        <v>0</v>
      </c>
      <c r="I8" s="20">
        <f>+F8-G8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+D9+E9</f>
        <v>0</v>
      </c>
      <c r="G9" s="20">
        <v>0</v>
      </c>
      <c r="H9" s="20">
        <v>0</v>
      </c>
      <c r="I9" s="20">
        <f>+F9-G9</f>
        <v>0</v>
      </c>
    </row>
    <row r="10" spans="1:9" x14ac:dyDescent="0.2">
      <c r="A10" s="13"/>
      <c r="B10" s="24" t="s">
        <v>3</v>
      </c>
      <c r="C10" s="23"/>
      <c r="D10" s="19">
        <f>SUM(D11:D18)</f>
        <v>110714415</v>
      </c>
      <c r="E10" s="19">
        <f t="shared" ref="E10:I10" si="1">SUM(E11:E18)</f>
        <v>14085000</v>
      </c>
      <c r="F10" s="19">
        <f t="shared" si="1"/>
        <v>124799415</v>
      </c>
      <c r="G10" s="19">
        <f t="shared" si="1"/>
        <v>70710889.849999994</v>
      </c>
      <c r="H10" s="19">
        <f t="shared" si="1"/>
        <v>69422980.939999998</v>
      </c>
      <c r="I10" s="19">
        <f t="shared" si="1"/>
        <v>54088525.150000006</v>
      </c>
    </row>
    <row r="11" spans="1:9" x14ac:dyDescent="0.2">
      <c r="A11" s="13"/>
      <c r="B11" s="9"/>
      <c r="C11" s="3" t="s">
        <v>4</v>
      </c>
      <c r="D11" s="20">
        <v>65325807</v>
      </c>
      <c r="E11" s="20">
        <v>0</v>
      </c>
      <c r="F11" s="20">
        <f>+D11+E11</f>
        <v>65325807</v>
      </c>
      <c r="G11" s="20">
        <v>53051224.949999996</v>
      </c>
      <c r="H11" s="20">
        <v>51763316.040000007</v>
      </c>
      <c r="I11" s="20">
        <f t="shared" ref="I11:I36" si="2">+F11-G11</f>
        <v>12274582.050000004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ref="F12:F18" si="3">+D12+E12</f>
        <v>0</v>
      </c>
      <c r="G12" s="20">
        <v>0</v>
      </c>
      <c r="H12" s="20">
        <v>0</v>
      </c>
      <c r="I12" s="20">
        <f t="shared" si="2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3"/>
        <v>0</v>
      </c>
      <c r="G13" s="20">
        <v>0</v>
      </c>
      <c r="H13" s="20">
        <v>0</v>
      </c>
      <c r="I13" s="20">
        <f t="shared" si="2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3"/>
        <v>0</v>
      </c>
      <c r="G14" s="20">
        <v>0</v>
      </c>
      <c r="H14" s="20">
        <v>0</v>
      </c>
      <c r="I14" s="20">
        <f t="shared" si="2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3"/>
        <v>0</v>
      </c>
      <c r="G15" s="20">
        <v>0</v>
      </c>
      <c r="H15" s="20">
        <v>0</v>
      </c>
      <c r="I15" s="20">
        <f t="shared" si="2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3"/>
        <v>0</v>
      </c>
      <c r="G16" s="20">
        <v>0</v>
      </c>
      <c r="H16" s="20">
        <v>0</v>
      </c>
      <c r="I16" s="20">
        <f t="shared" si="2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3"/>
        <v>0</v>
      </c>
      <c r="G17" s="20">
        <v>0</v>
      </c>
      <c r="H17" s="20">
        <v>0</v>
      </c>
      <c r="I17" s="20">
        <f t="shared" si="2"/>
        <v>0</v>
      </c>
    </row>
    <row r="18" spans="1:9" x14ac:dyDescent="0.2">
      <c r="A18" s="13"/>
      <c r="B18" s="9"/>
      <c r="C18" s="3" t="s">
        <v>11</v>
      </c>
      <c r="D18" s="20">
        <v>45388608</v>
      </c>
      <c r="E18" s="20">
        <v>14085000</v>
      </c>
      <c r="F18" s="20">
        <f t="shared" si="3"/>
        <v>59473608</v>
      </c>
      <c r="G18" s="20">
        <v>17659664.899999999</v>
      </c>
      <c r="H18" s="20">
        <v>17659664.899999999</v>
      </c>
      <c r="I18" s="20">
        <f t="shared" si="2"/>
        <v>41813943.100000001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4">SUM(E20:E22)</f>
        <v>0</v>
      </c>
      <c r="F19" s="19">
        <f t="shared" si="4"/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+D20+E20</f>
        <v>0</v>
      </c>
      <c r="G20" s="20">
        <v>0</v>
      </c>
      <c r="H20" s="20">
        <v>0</v>
      </c>
      <c r="I20" s="20">
        <f t="shared" si="2"/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2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2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6">SUM(E24:E25)</f>
        <v>0</v>
      </c>
      <c r="F23" s="19">
        <f t="shared" si="6"/>
        <v>0</v>
      </c>
      <c r="G23" s="19">
        <f t="shared" si="6"/>
        <v>0</v>
      </c>
      <c r="H23" s="19">
        <f t="shared" si="6"/>
        <v>0</v>
      </c>
      <c r="I23" s="19">
        <f t="shared" si="6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7">+D24+E24</f>
        <v>0</v>
      </c>
      <c r="G24" s="20">
        <v>0</v>
      </c>
      <c r="H24" s="20">
        <v>0</v>
      </c>
      <c r="I24" s="20">
        <f t="shared" si="2"/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7"/>
        <v>0</v>
      </c>
      <c r="G25" s="20">
        <v>0</v>
      </c>
      <c r="H25" s="20">
        <v>0</v>
      </c>
      <c r="I25" s="20">
        <f t="shared" si="2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8">SUM(E27:E30)</f>
        <v>0</v>
      </c>
      <c r="F26" s="19">
        <f t="shared" si="8"/>
        <v>0</v>
      </c>
      <c r="G26" s="19">
        <f t="shared" si="8"/>
        <v>0</v>
      </c>
      <c r="H26" s="19">
        <f t="shared" si="8"/>
        <v>0</v>
      </c>
      <c r="I26" s="19">
        <f t="shared" si="8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9">+D27+E27</f>
        <v>0</v>
      </c>
      <c r="G27" s="20">
        <v>0</v>
      </c>
      <c r="H27" s="20">
        <v>0</v>
      </c>
      <c r="I27" s="20">
        <f t="shared" si="2"/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9"/>
        <v>0</v>
      </c>
      <c r="G28" s="20">
        <v>0</v>
      </c>
      <c r="H28" s="20">
        <v>0</v>
      </c>
      <c r="I28" s="20">
        <f t="shared" si="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9"/>
        <v>0</v>
      </c>
      <c r="G29" s="20">
        <v>0</v>
      </c>
      <c r="H29" s="20">
        <v>0</v>
      </c>
      <c r="I29" s="20">
        <f t="shared" si="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9"/>
        <v>0</v>
      </c>
      <c r="G30" s="20">
        <v>0</v>
      </c>
      <c r="H30" s="20">
        <v>0</v>
      </c>
      <c r="I30" s="20">
        <f t="shared" si="2"/>
        <v>0</v>
      </c>
    </row>
    <row r="31" spans="1:9" x14ac:dyDescent="0.2">
      <c r="A31" s="13"/>
      <c r="B31" s="24" t="s">
        <v>24</v>
      </c>
      <c r="C31" s="23"/>
      <c r="D31" s="19">
        <f>SUM(D32)</f>
        <v>0</v>
      </c>
      <c r="E31" s="19">
        <f t="shared" ref="E31:I31" si="10">SUM(E32)</f>
        <v>0</v>
      </c>
      <c r="F31" s="19">
        <f t="shared" si="10"/>
        <v>0</v>
      </c>
      <c r="G31" s="19">
        <f t="shared" si="10"/>
        <v>0</v>
      </c>
      <c r="H31" s="19">
        <f t="shared" si="10"/>
        <v>0</v>
      </c>
      <c r="I31" s="19">
        <f t="shared" si="10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>+D32+E32</f>
        <v>0</v>
      </c>
      <c r="G32" s="20">
        <v>0</v>
      </c>
      <c r="H32" s="20">
        <v>0</v>
      </c>
      <c r="I32" s="20">
        <f t="shared" si="2"/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ref="F33:F35" si="11">+D33+E33</f>
        <v>0</v>
      </c>
      <c r="G33" s="20">
        <v>0</v>
      </c>
      <c r="H33" s="20">
        <v>0</v>
      </c>
      <c r="I33" s="20">
        <f t="shared" si="2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1"/>
        <v>0</v>
      </c>
      <c r="G34" s="20">
        <v>0</v>
      </c>
      <c r="H34" s="20">
        <v>0</v>
      </c>
      <c r="I34" s="20">
        <f t="shared" si="2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1"/>
        <v>0</v>
      </c>
      <c r="G35" s="20">
        <v>0</v>
      </c>
      <c r="H35" s="20">
        <v>0</v>
      </c>
      <c r="I35" s="20">
        <f t="shared" si="2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>
        <f t="shared" si="2"/>
        <v>0</v>
      </c>
    </row>
    <row r="37" spans="1:9" x14ac:dyDescent="0.2">
      <c r="A37" s="15"/>
      <c r="B37" s="11" t="s">
        <v>36</v>
      </c>
      <c r="C37" s="5"/>
      <c r="D37" s="25">
        <f>+D6+D7+D10+D19+D23+D26+D31+D33+D34+D35</f>
        <v>110714415</v>
      </c>
      <c r="E37" s="25">
        <f t="shared" ref="E37:I37" si="12">+E6+E7+E10+E19+E23+E26+E31+E33+E34+E35</f>
        <v>14085000</v>
      </c>
      <c r="F37" s="25">
        <f t="shared" si="12"/>
        <v>124799415</v>
      </c>
      <c r="G37" s="25">
        <f t="shared" si="12"/>
        <v>70710889.849999994</v>
      </c>
      <c r="H37" s="25">
        <f t="shared" si="12"/>
        <v>69422980.939999998</v>
      </c>
      <c r="I37" s="25">
        <f t="shared" si="12"/>
        <v>54088525.150000006</v>
      </c>
    </row>
    <row r="43" spans="1:9" ht="15" x14ac:dyDescent="0.25">
      <c r="D43" s="43" t="s">
        <v>41</v>
      </c>
      <c r="E43" s="43"/>
      <c r="F43" s="28"/>
      <c r="G43" s="43" t="s">
        <v>41</v>
      </c>
      <c r="H43" s="43"/>
      <c r="I43" s="43"/>
    </row>
    <row r="44" spans="1:9" ht="15" x14ac:dyDescent="0.25">
      <c r="D44" s="43" t="s">
        <v>42</v>
      </c>
      <c r="E44" s="43"/>
      <c r="F44" s="28"/>
      <c r="G44" s="43" t="s">
        <v>43</v>
      </c>
      <c r="H44" s="43"/>
      <c r="I44" s="43"/>
    </row>
    <row r="45" spans="1:9" ht="15" x14ac:dyDescent="0.25">
      <c r="D45" s="43" t="s">
        <v>44</v>
      </c>
      <c r="E45" s="43"/>
      <c r="F45" s="28"/>
      <c r="G45" s="43" t="s">
        <v>45</v>
      </c>
      <c r="H45" s="43"/>
      <c r="I45" s="43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10">
    <mergeCell ref="D44:E44"/>
    <mergeCell ref="D45:E45"/>
    <mergeCell ref="G43:I43"/>
    <mergeCell ref="G44:I44"/>
    <mergeCell ref="G45:I45"/>
    <mergeCell ref="D2:H2"/>
    <mergeCell ref="I2:I3"/>
    <mergeCell ref="A1:I1"/>
    <mergeCell ref="A2:C4"/>
    <mergeCell ref="D43:E43"/>
  </mergeCells>
  <printOptions horizontalCentered="1"/>
  <pageMargins left="0" right="0" top="0.74803149606299213" bottom="0.74803149606299213" header="0.31496062992125984" footer="0.31496062992125984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2020-04-21T14:45:27Z</cp:lastPrinted>
  <dcterms:created xsi:type="dcterms:W3CDTF">2012-12-11T21:13:37Z</dcterms:created>
  <dcterms:modified xsi:type="dcterms:W3CDTF">2022-10-25T17:46:27Z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